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vid\Desktop\TZ svmm\TURISTIČKO VIJEĆE i SKUPŠTINA\2025\2. sjednica TV-a\"/>
    </mc:Choice>
  </mc:AlternateContent>
  <bookViews>
    <workbookView xWindow="-120" yWindow="-120" windowWidth="29040" windowHeight="15840"/>
  </bookViews>
  <sheets>
    <sheet name="Program rada" sheetId="1" r:id="rId1"/>
    <sheet name="Izvješće" sheetId="2" r:id="rId2"/>
  </sheets>
  <definedNames>
    <definedName name="_Hlk54087109" localSheetId="0">'Program rada'!$A$53</definedName>
    <definedName name="_Hlk54516215" localSheetId="1">Izvješće!$C$30</definedName>
    <definedName name="_Toc55895370" localSheetId="0">'Program rada'!$A$1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6" i="1" l="1"/>
  <c r="E43" i="1"/>
  <c r="E37" i="1"/>
  <c r="E26" i="1"/>
  <c r="E20" i="1"/>
  <c r="E16" i="1"/>
  <c r="E3" i="1"/>
  <c r="E53" i="1" l="1"/>
  <c r="E61" i="1"/>
  <c r="E12" i="1"/>
  <c r="D59" i="1"/>
  <c r="D46" i="1"/>
  <c r="D53" i="1"/>
  <c r="D61" i="1" s="1"/>
  <c r="D12" i="1"/>
  <c r="F59" i="1" l="1"/>
  <c r="F58" i="1"/>
  <c r="F57" i="1"/>
  <c r="F17" i="1" l="1"/>
  <c r="F18" i="1"/>
  <c r="F19" i="1"/>
  <c r="F21" i="1"/>
  <c r="F22" i="1"/>
  <c r="F23" i="1"/>
  <c r="F24" i="1"/>
  <c r="F25" i="1"/>
  <c r="F31" i="1"/>
  <c r="F32" i="1"/>
  <c r="F33" i="1"/>
  <c r="F34" i="1"/>
  <c r="F35" i="1"/>
  <c r="F36" i="1"/>
  <c r="F38" i="1"/>
  <c r="F41" i="1"/>
  <c r="F42" i="1"/>
  <c r="F47" i="1"/>
  <c r="F48" i="1"/>
  <c r="F46" i="1"/>
  <c r="F37" i="1"/>
  <c r="F26" i="1"/>
  <c r="F20" i="1"/>
  <c r="F16" i="1"/>
  <c r="F4" i="1"/>
  <c r="F5" i="1"/>
  <c r="F6" i="1"/>
  <c r="F7" i="1"/>
  <c r="F9" i="1"/>
  <c r="F10" i="1"/>
  <c r="F3" i="1"/>
  <c r="F61" i="1" l="1"/>
  <c r="F53" i="1"/>
  <c r="F12" i="1"/>
</calcChain>
</file>

<file path=xl/sharedStrings.xml><?xml version="1.0" encoding="utf-8"?>
<sst xmlns="http://schemas.openxmlformats.org/spreadsheetml/2006/main" count="241" uniqueCount="112">
  <si>
    <t>PRIHODI</t>
  </si>
  <si>
    <t>udio %</t>
  </si>
  <si>
    <t>1.</t>
  </si>
  <si>
    <t>Izvorni prihodi</t>
  </si>
  <si>
    <t>1.1.</t>
  </si>
  <si>
    <t>Turistička pristojba</t>
  </si>
  <si>
    <t>1.2.</t>
  </si>
  <si>
    <t>Članarina</t>
  </si>
  <si>
    <t xml:space="preserve">2. </t>
  </si>
  <si>
    <t>Prihodi iz proračuna općine/grada/županije i državnog proračuna</t>
  </si>
  <si>
    <t>3.</t>
  </si>
  <si>
    <t xml:space="preserve">Prihodi od sustava turističkih zajednica </t>
  </si>
  <si>
    <t>4.</t>
  </si>
  <si>
    <t>Prihodi iz EU fondova</t>
  </si>
  <si>
    <t>5.</t>
  </si>
  <si>
    <t>Prihodi od gospodarske djelatnosti</t>
  </si>
  <si>
    <t>6.</t>
  </si>
  <si>
    <t>Preneseni prihod iz prethodne godine</t>
  </si>
  <si>
    <t>7.</t>
  </si>
  <si>
    <t>Ostali prihodi</t>
  </si>
  <si>
    <t xml:space="preserve">SVEUKUPNO </t>
  </si>
  <si>
    <t>AKTIVNOSTI</t>
  </si>
  <si>
    <t xml:space="preserve">ISTRAŽIVANJE I STRATEŠKO PLANIRANJE </t>
  </si>
  <si>
    <t>Izrada strateških/operativnih/komunikacijskih/akcijskih dokumenata</t>
  </si>
  <si>
    <t>Istraživanje i analiza tržišta</t>
  </si>
  <si>
    <t>1.3.</t>
  </si>
  <si>
    <t>Mjerenje učinkovitosti promotivnih aktivnosti</t>
  </si>
  <si>
    <t>2.</t>
  </si>
  <si>
    <t>RAZVOJ TURISTIČKOG PROIZVODA</t>
  </si>
  <si>
    <t>2.1.</t>
  </si>
  <si>
    <t>Identifikacija i vrednovanje resursa te strukturiranje turističkih proizvoda</t>
  </si>
  <si>
    <t>2.2.</t>
  </si>
  <si>
    <t>Sustavi označavanja kvalitete turističkog proizvoda</t>
  </si>
  <si>
    <t>2.3.</t>
  </si>
  <si>
    <t>Podrška razvoju turističkih događanja</t>
  </si>
  <si>
    <t>2.4.</t>
  </si>
  <si>
    <t xml:space="preserve">Turistička infrastruktura </t>
  </si>
  <si>
    <t>2.5.</t>
  </si>
  <si>
    <t xml:space="preserve">Podrška turističkoj industriji </t>
  </si>
  <si>
    <t>KOMUNIKACIJA I OGLAŠAVANJE</t>
  </si>
  <si>
    <t>3.1.</t>
  </si>
  <si>
    <r>
      <t xml:space="preserve">Definiranje </t>
    </r>
    <r>
      <rPr>
        <b/>
        <i/>
        <sz val="10"/>
        <color rgb="FF000000"/>
        <rFont val="Calibri"/>
        <family val="2"/>
        <charset val="238"/>
        <scheme val="minor"/>
      </rPr>
      <t>brending</t>
    </r>
    <r>
      <rPr>
        <b/>
        <sz val="10"/>
        <color rgb="FF000000"/>
        <rFont val="Calibri"/>
        <family val="2"/>
        <charset val="238"/>
        <scheme val="minor"/>
      </rPr>
      <t xml:space="preserve"> sustava i</t>
    </r>
    <r>
      <rPr>
        <b/>
        <i/>
        <sz val="10"/>
        <color rgb="FF000000"/>
        <rFont val="Calibri"/>
        <family val="2"/>
        <charset val="238"/>
        <scheme val="minor"/>
      </rPr>
      <t xml:space="preserve"> brend </t>
    </r>
    <r>
      <rPr>
        <b/>
        <sz val="10"/>
        <color rgb="FF000000"/>
        <rFont val="Calibri"/>
        <family val="2"/>
        <charset val="238"/>
        <scheme val="minor"/>
      </rPr>
      <t>arhitekture</t>
    </r>
  </si>
  <si>
    <t>3.2.</t>
  </si>
  <si>
    <t>Oglašavanje destinacijskog branda, turističke ponude i proizvoda</t>
  </si>
  <si>
    <t>3.3.</t>
  </si>
  <si>
    <t>Odnosi s javnošću: globalni i domaći PR</t>
  </si>
  <si>
    <t>3.4.</t>
  </si>
  <si>
    <t>Marketinške i poslovne suradnje</t>
  </si>
  <si>
    <t>3.5.</t>
  </si>
  <si>
    <t>Sajmovi, posebne prezentacije i poslovne radionice</t>
  </si>
  <si>
    <t>3.6.</t>
  </si>
  <si>
    <t>Suradnja s organizatorima putovanja</t>
  </si>
  <si>
    <t>3.7.</t>
  </si>
  <si>
    <t>Kreiranje promotivnog materijala</t>
  </si>
  <si>
    <t>3.8.</t>
  </si>
  <si>
    <t>Internetske stranice</t>
  </si>
  <si>
    <t>3.9.</t>
  </si>
  <si>
    <t xml:space="preserve">Kreiranje i upravljanje bazama turističkih podataka </t>
  </si>
  <si>
    <t>3.10.</t>
  </si>
  <si>
    <t>Turističko-informativne aktivnosti</t>
  </si>
  <si>
    <t>DESTINACIJSKI MENADŽMENT</t>
  </si>
  <si>
    <t>4.1.</t>
  </si>
  <si>
    <t>Turistički informacijski sustavi i aplikacije /eVisitor</t>
  </si>
  <si>
    <t>4.2.</t>
  </si>
  <si>
    <t>Stručni skupovi i edukacije</t>
  </si>
  <si>
    <t>4.3.</t>
  </si>
  <si>
    <t>Koordinacija i nadzor</t>
  </si>
  <si>
    <t>4.4.</t>
  </si>
  <si>
    <t>Upravljanje kvalitetom u destinaciji</t>
  </si>
  <si>
    <t>4.5.</t>
  </si>
  <si>
    <t>Poticanje na očuvanje i uređenje okoliša</t>
  </si>
  <si>
    <t>ČLANSTVO U STRUKOVNIM ORGANIZACIJAMA</t>
  </si>
  <si>
    <t>5.1.</t>
  </si>
  <si>
    <t>Međunarodne strukovne i sl. organizacije</t>
  </si>
  <si>
    <t>5.2.</t>
  </si>
  <si>
    <t>Domaće strukovne i sl. organizacije</t>
  </si>
  <si>
    <t>ADMINISTRATIVNI POSLOVI</t>
  </si>
  <si>
    <t>6.1.</t>
  </si>
  <si>
    <t>Plaće</t>
  </si>
  <si>
    <t>6.2.</t>
  </si>
  <si>
    <t>Materijalni troškovi</t>
  </si>
  <si>
    <t>6.3.</t>
  </si>
  <si>
    <t>Tijela turističke zajednice</t>
  </si>
  <si>
    <t>6.4.</t>
  </si>
  <si>
    <t>Troškovi poslovanja mreže predstavništava/ ispostava</t>
  </si>
  <si>
    <t xml:space="preserve">REZERVA </t>
  </si>
  <si>
    <t>8.</t>
  </si>
  <si>
    <t>POKRIVANJE MANJKA PRIHODA IZ PRETHODNE GODINE</t>
  </si>
  <si>
    <t>SVEUKUPNO 1</t>
  </si>
  <si>
    <t>9.</t>
  </si>
  <si>
    <t>FONDOVI - posebne namjene</t>
  </si>
  <si>
    <t>Fond za turističke zajednice na  turistički nedovoljno razvijenim područjima i kontinentu</t>
  </si>
  <si>
    <t>Fond za projekte udruženih turističkih zajednica</t>
  </si>
  <si>
    <t>SVEUKUPNO 2</t>
  </si>
  <si>
    <t>TOTAL</t>
  </si>
  <si>
    <t>SVEUKUPNO 1+ SVEUKUPNO 2</t>
  </si>
  <si>
    <t>Plan  2021.</t>
  </si>
  <si>
    <t>Rebalans 2021.</t>
  </si>
  <si>
    <t>Realizacija 2021.</t>
  </si>
  <si>
    <t xml:space="preserve">udio % u realizaciji </t>
  </si>
  <si>
    <t xml:space="preserve">indeks </t>
  </si>
  <si>
    <t>realizacija</t>
  </si>
  <si>
    <t>/rebalans</t>
  </si>
  <si>
    <t>Plan 2021.</t>
  </si>
  <si>
    <t>udio % u realizaciji</t>
  </si>
  <si>
    <r>
      <t xml:space="preserve">Definiranje </t>
    </r>
    <r>
      <rPr>
        <b/>
        <i/>
        <sz val="10"/>
        <color rgb="FF000000"/>
        <rFont val="Calibri"/>
        <family val="2"/>
        <charset val="238"/>
        <scheme val="minor"/>
      </rPr>
      <t>brending</t>
    </r>
    <r>
      <rPr>
        <b/>
        <sz val="10"/>
        <color rgb="FF000000"/>
        <rFont val="Calibri"/>
        <family val="2"/>
        <charset val="238"/>
        <scheme val="minor"/>
      </rPr>
      <t xml:space="preserve"> sustava i </t>
    </r>
    <r>
      <rPr>
        <b/>
        <i/>
        <sz val="10"/>
        <color rgb="FF000000"/>
        <rFont val="Calibri"/>
        <family val="2"/>
        <charset val="238"/>
        <scheme val="minor"/>
      </rPr>
      <t>brend</t>
    </r>
    <r>
      <rPr>
        <b/>
        <sz val="10"/>
        <color rgb="FF000000"/>
        <rFont val="Calibri"/>
        <family val="2"/>
        <charset val="238"/>
        <scheme val="minor"/>
      </rPr>
      <t xml:space="preserve"> arhitekture</t>
    </r>
  </si>
  <si>
    <t>-</t>
  </si>
  <si>
    <t>REBALANS/IZVRŠENJE</t>
  </si>
  <si>
    <t>Plan za 2024. (u €)</t>
  </si>
  <si>
    <t>REZERVA / VIŠAK</t>
  </si>
  <si>
    <t>REBALANS 2024.</t>
  </si>
  <si>
    <t>Plan za 2025. (u 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</si>
</sst>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[$€-41A]_-;\-* #,##0.00\ [$€-41A]_-;_-* &quot;-&quot;??\ [$€-41A]_-;_-@_-"/>
    <numFmt numFmtId="165" formatCode="#,##0.00\ [$€-1];[Red]\-#,##0.00\ [$€-1]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color rgb="FF003764"/>
      <name val="Calibri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rgb="FFFFFFFF"/>
      <name val="Calibri"/>
      <family val="2"/>
      <charset val="238"/>
      <scheme val="minor"/>
    </font>
    <font>
      <b/>
      <sz val="11"/>
      <color rgb="FFFFFFFF"/>
      <name val="Calibri"/>
      <family val="2"/>
      <charset val="238"/>
      <scheme val="minor"/>
    </font>
    <font>
      <b/>
      <sz val="10"/>
      <color rgb="FFFFFFFF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i/>
      <sz val="10"/>
      <color rgb="FF000000"/>
      <name val="Calibri"/>
      <family val="2"/>
      <charset val="238"/>
      <scheme val="minor"/>
    </font>
    <font>
      <sz val="10"/>
      <color rgb="FFFFFFFF"/>
      <name val="Calibri"/>
      <family val="2"/>
      <charset val="238"/>
      <scheme val="minor"/>
    </font>
    <font>
      <b/>
      <sz val="14"/>
      <color rgb="FFFFFFFF"/>
      <name val="Calibri"/>
      <family val="2"/>
      <charset val="238"/>
      <scheme val="minor"/>
    </font>
    <font>
      <b/>
      <sz val="14"/>
      <color rgb="FF003764"/>
      <name val="Calibri"/>
      <family val="2"/>
      <charset val="238"/>
      <scheme val="minor"/>
    </font>
    <font>
      <b/>
      <u/>
      <sz val="14"/>
      <color rgb="FF003764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1"/>
      <color rgb="FF9C0006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0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theme="4" tint="0.79998168889431442"/>
        <bgColor indexed="6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1" fillId="6" borderId="0" applyNumberFormat="0" applyBorder="0" applyAlignment="0" applyProtection="0"/>
    <xf numFmtId="0" fontId="22" fillId="7" borderId="0" applyNumberFormat="0" applyBorder="0" applyAlignment="0" applyProtection="0"/>
    <xf numFmtId="0" fontId="4" fillId="8" borderId="0" applyNumberFormat="0" applyBorder="0" applyAlignment="0" applyProtection="0"/>
  </cellStyleXfs>
  <cellXfs count="82">
    <xf numFmtId="0" fontId="0" fillId="0" borderId="0" xfId="0"/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/>
    </xf>
    <xf numFmtId="0" fontId="12" fillId="3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13" fillId="3" borderId="1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16" fillId="3" borderId="1" xfId="0" applyFont="1" applyFill="1" applyBorder="1" applyAlignment="1">
      <alignment vertical="center"/>
    </xf>
    <xf numFmtId="0" fontId="17" fillId="3" borderId="1" xfId="0" applyFont="1" applyFill="1" applyBorder="1" applyAlignment="1">
      <alignment vertical="center" wrapText="1"/>
    </xf>
    <xf numFmtId="0" fontId="19" fillId="0" borderId="0" xfId="0" applyFont="1" applyAlignment="1">
      <alignment horizontal="justify" vertical="center"/>
    </xf>
    <xf numFmtId="0" fontId="10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/>
    <xf numFmtId="0" fontId="7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/>
    </xf>
    <xf numFmtId="10" fontId="0" fillId="0" borderId="0" xfId="0" applyNumberFormat="1"/>
    <xf numFmtId="10" fontId="7" fillId="2" borderId="1" xfId="0" applyNumberFormat="1" applyFont="1" applyFill="1" applyBorder="1" applyAlignment="1">
      <alignment horizontal="center" vertical="center" wrapText="1"/>
    </xf>
    <xf numFmtId="10" fontId="9" fillId="2" borderId="1" xfId="0" applyNumberFormat="1" applyFont="1" applyFill="1" applyBorder="1" applyAlignment="1">
      <alignment vertical="center"/>
    </xf>
    <xf numFmtId="10" fontId="5" fillId="0" borderId="0" xfId="0" applyNumberFormat="1" applyFont="1" applyAlignment="1">
      <alignment vertical="center" wrapText="1"/>
    </xf>
    <xf numFmtId="10" fontId="9" fillId="0" borderId="1" xfId="0" applyNumberFormat="1" applyFont="1" applyBorder="1" applyAlignment="1">
      <alignment vertical="center"/>
    </xf>
    <xf numFmtId="10" fontId="9" fillId="4" borderId="0" xfId="0" applyNumberFormat="1" applyFont="1" applyFill="1" applyBorder="1" applyAlignment="1">
      <alignment vertical="center"/>
    </xf>
    <xf numFmtId="10" fontId="9" fillId="5" borderId="1" xfId="0" applyNumberFormat="1" applyFont="1" applyFill="1" applyBorder="1" applyAlignment="1">
      <alignment vertical="center"/>
    </xf>
    <xf numFmtId="164" fontId="9" fillId="4" borderId="0" xfId="0" applyNumberFormat="1" applyFont="1" applyFill="1" applyBorder="1" applyAlignment="1">
      <alignment vertical="center"/>
    </xf>
    <xf numFmtId="164" fontId="9" fillId="0" borderId="1" xfId="0" applyNumberFormat="1" applyFont="1" applyBorder="1" applyAlignment="1">
      <alignment vertical="center"/>
    </xf>
    <xf numFmtId="164" fontId="9" fillId="5" borderId="1" xfId="0" applyNumberFormat="1" applyFont="1" applyFill="1" applyBorder="1" applyAlignment="1">
      <alignment vertical="center"/>
    </xf>
    <xf numFmtId="164" fontId="21" fillId="6" borderId="1" xfId="1" applyNumberForma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10" fontId="21" fillId="6" borderId="1" xfId="1" applyNumberFormat="1" applyBorder="1" applyAlignment="1">
      <alignment vertical="center"/>
    </xf>
    <xf numFmtId="0" fontId="22" fillId="7" borderId="1" xfId="2" applyBorder="1" applyAlignment="1">
      <alignment vertical="center"/>
    </xf>
    <xf numFmtId="164" fontId="22" fillId="7" borderId="1" xfId="2" applyNumberFormat="1" applyBorder="1" applyAlignment="1">
      <alignment vertical="center"/>
    </xf>
    <xf numFmtId="10" fontId="22" fillId="7" borderId="1" xfId="2" applyNumberFormat="1" applyBorder="1" applyAlignment="1">
      <alignment vertical="center"/>
    </xf>
    <xf numFmtId="0" fontId="22" fillId="7" borderId="1" xfId="2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2" fillId="7" borderId="2" xfId="2" applyBorder="1" applyAlignment="1">
      <alignment vertical="center" wrapText="1"/>
    </xf>
    <xf numFmtId="164" fontId="7" fillId="2" borderId="1" xfId="0" applyNumberFormat="1" applyFont="1" applyFill="1" applyBorder="1" applyAlignment="1">
      <alignment vertical="center"/>
    </xf>
    <xf numFmtId="164" fontId="20" fillId="0" borderId="1" xfId="0" applyNumberFormat="1" applyFont="1" applyBorder="1"/>
    <xf numFmtId="0" fontId="0" fillId="0" borderId="1" xfId="0" applyBorder="1"/>
    <xf numFmtId="0" fontId="4" fillId="8" borderId="1" xfId="3" applyBorder="1" applyAlignment="1">
      <alignment vertical="center" wrapText="1"/>
    </xf>
    <xf numFmtId="0" fontId="4" fillId="8" borderId="1" xfId="3" applyBorder="1" applyAlignment="1">
      <alignment horizontal="center" vertical="center" wrapText="1"/>
    </xf>
    <xf numFmtId="10" fontId="4" fillId="8" borderId="1" xfId="3" applyNumberFormat="1" applyBorder="1" applyAlignment="1">
      <alignment horizontal="center" vertical="center" wrapText="1"/>
    </xf>
    <xf numFmtId="164" fontId="4" fillId="8" borderId="1" xfId="3" applyNumberFormat="1" applyBorder="1" applyAlignment="1">
      <alignment vertical="center"/>
    </xf>
    <xf numFmtId="10" fontId="4" fillId="8" borderId="1" xfId="3" applyNumberFormat="1" applyBorder="1" applyAlignment="1">
      <alignment vertical="center"/>
    </xf>
    <xf numFmtId="0" fontId="4" fillId="8" borderId="1" xfId="3" applyBorder="1" applyAlignment="1">
      <alignment vertical="center"/>
    </xf>
    <xf numFmtId="165" fontId="0" fillId="0" borderId="1" xfId="0" applyNumberFormat="1" applyBorder="1"/>
    <xf numFmtId="0" fontId="23" fillId="8" borderId="1" xfId="3" applyFont="1" applyBorder="1" applyAlignment="1">
      <alignment vertical="center" wrapText="1"/>
    </xf>
    <xf numFmtId="164" fontId="23" fillId="8" borderId="1" xfId="3" applyNumberFormat="1" applyFont="1" applyBorder="1" applyAlignment="1">
      <alignment vertical="center"/>
    </xf>
    <xf numFmtId="10" fontId="23" fillId="8" borderId="1" xfId="3" applyNumberFormat="1" applyFont="1" applyBorder="1" applyAlignment="1">
      <alignment vertical="center"/>
    </xf>
    <xf numFmtId="0" fontId="24" fillId="8" borderId="1" xfId="3" applyFont="1" applyBorder="1" applyAlignment="1">
      <alignment vertical="center" wrapText="1"/>
    </xf>
    <xf numFmtId="164" fontId="24" fillId="8" borderId="1" xfId="3" applyNumberFormat="1" applyFont="1" applyBorder="1" applyAlignment="1">
      <alignment vertical="center"/>
    </xf>
    <xf numFmtId="10" fontId="24" fillId="8" borderId="1" xfId="3" applyNumberFormat="1" applyFont="1" applyBorder="1" applyAlignment="1">
      <alignment vertical="center"/>
    </xf>
    <xf numFmtId="164" fontId="3" fillId="8" borderId="1" xfId="3" applyNumberFormat="1" applyFont="1" applyBorder="1" applyAlignment="1">
      <alignment horizontal="left" vertical="center"/>
    </xf>
    <xf numFmtId="10" fontId="3" fillId="8" borderId="1" xfId="3" applyNumberFormat="1" applyFont="1" applyBorder="1" applyAlignment="1">
      <alignment horizontal="left" vertical="center"/>
    </xf>
    <xf numFmtId="164" fontId="2" fillId="8" borderId="1" xfId="3" applyNumberFormat="1" applyFont="1" applyBorder="1" applyAlignment="1">
      <alignment horizontal="left" vertical="center"/>
    </xf>
    <xf numFmtId="10" fontId="2" fillId="8" borderId="1" xfId="3" applyNumberFormat="1" applyFont="1" applyBorder="1" applyAlignment="1">
      <alignment horizontal="left" vertical="center"/>
    </xf>
    <xf numFmtId="164" fontId="0" fillId="0" borderId="0" xfId="0" applyNumberFormat="1"/>
    <xf numFmtId="0" fontId="1" fillId="8" borderId="1" xfId="3" applyFont="1" applyBorder="1" applyAlignment="1">
      <alignment horizontal="center" vertical="center" wrapText="1"/>
    </xf>
    <xf numFmtId="0" fontId="22" fillId="7" borderId="1" xfId="2" applyBorder="1" applyAlignment="1">
      <alignment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22" fillId="7" borderId="1" xfId="2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4">
    <cellStyle name="20% - Accent1" xfId="3" builtinId="30"/>
    <cellStyle name="Bad" xfId="1" builtinId="27"/>
    <cellStyle name="Good" xfId="2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abSelected="1" workbookViewId="0">
      <selection activeCell="E11" sqref="E11"/>
    </sheetView>
  </sheetViews>
  <sheetFormatPr defaultRowHeight="15" x14ac:dyDescent="0.25"/>
  <cols>
    <col min="1" max="1" width="3.140625" customWidth="1"/>
    <col min="2" max="2" width="4.42578125" customWidth="1"/>
    <col min="3" max="3" width="35.140625" customWidth="1"/>
    <col min="4" max="4" width="16.42578125" customWidth="1"/>
    <col min="5" max="5" width="20.42578125" customWidth="1"/>
    <col min="6" max="6" width="9.7109375" style="31" bestFit="1" customWidth="1"/>
    <col min="10" max="10" width="13.140625" bestFit="1" customWidth="1"/>
    <col min="11" max="11" width="12" bestFit="1" customWidth="1"/>
  </cols>
  <sheetData>
    <row r="1" spans="1:6" ht="21" x14ac:dyDescent="0.25">
      <c r="A1" s="1"/>
      <c r="C1" t="s">
        <v>110</v>
      </c>
    </row>
    <row r="2" spans="1:6" ht="30" x14ac:dyDescent="0.25">
      <c r="A2" s="54"/>
      <c r="B2" s="54"/>
      <c r="C2" s="55" t="s">
        <v>0</v>
      </c>
      <c r="D2" s="72" t="s">
        <v>111</v>
      </c>
      <c r="E2" s="55" t="s">
        <v>107</v>
      </c>
      <c r="F2" s="56" t="s">
        <v>1</v>
      </c>
    </row>
    <row r="3" spans="1:6" x14ac:dyDescent="0.25">
      <c r="A3" s="61" t="s">
        <v>2</v>
      </c>
      <c r="B3" s="61"/>
      <c r="C3" s="61" t="s">
        <v>3</v>
      </c>
      <c r="D3" s="62">
        <v>108000</v>
      </c>
      <c r="E3" s="62">
        <f>SUM(E4:E5)</f>
        <v>113500</v>
      </c>
      <c r="F3" s="63">
        <f>E3/D3</f>
        <v>1.0509259259259258</v>
      </c>
    </row>
    <row r="4" spans="1:6" x14ac:dyDescent="0.25">
      <c r="A4" s="54"/>
      <c r="B4" s="64" t="s">
        <v>4</v>
      </c>
      <c r="C4" s="64" t="s">
        <v>5</v>
      </c>
      <c r="D4" s="65">
        <v>85000</v>
      </c>
      <c r="E4" s="65">
        <v>87500</v>
      </c>
      <c r="F4" s="66">
        <f t="shared" ref="F4:F12" si="0">E4/D4</f>
        <v>1.0294117647058822</v>
      </c>
    </row>
    <row r="5" spans="1:6" x14ac:dyDescent="0.25">
      <c r="A5" s="59"/>
      <c r="B5" s="64" t="s">
        <v>6</v>
      </c>
      <c r="C5" s="64" t="s">
        <v>7</v>
      </c>
      <c r="D5" s="65">
        <v>23000</v>
      </c>
      <c r="E5" s="65">
        <v>26000</v>
      </c>
      <c r="F5" s="66">
        <f t="shared" si="0"/>
        <v>1.1304347826086956</v>
      </c>
    </row>
    <row r="6" spans="1:6" ht="45" x14ac:dyDescent="0.25">
      <c r="A6" s="54" t="s">
        <v>8</v>
      </c>
      <c r="B6" s="54"/>
      <c r="C6" s="54" t="s">
        <v>9</v>
      </c>
      <c r="D6" s="57">
        <v>10000</v>
      </c>
      <c r="E6" s="57">
        <v>12000</v>
      </c>
      <c r="F6" s="58">
        <f t="shared" si="0"/>
        <v>1.2</v>
      </c>
    </row>
    <row r="7" spans="1:6" x14ac:dyDescent="0.25">
      <c r="A7" s="59" t="s">
        <v>10</v>
      </c>
      <c r="B7" s="59"/>
      <c r="C7" s="59" t="s">
        <v>11</v>
      </c>
      <c r="D7" s="57">
        <v>50000</v>
      </c>
      <c r="E7" s="57">
        <v>5000</v>
      </c>
      <c r="F7" s="58">
        <f t="shared" si="0"/>
        <v>0.1</v>
      </c>
    </row>
    <row r="8" spans="1:6" x14ac:dyDescent="0.25">
      <c r="A8" s="59" t="s">
        <v>12</v>
      </c>
      <c r="B8" s="59"/>
      <c r="C8" s="59" t="s">
        <v>13</v>
      </c>
      <c r="D8" s="67">
        <v>0</v>
      </c>
      <c r="E8" s="67">
        <v>12400</v>
      </c>
      <c r="F8" s="68"/>
    </row>
    <row r="9" spans="1:6" x14ac:dyDescent="0.25">
      <c r="A9" s="59" t="s">
        <v>14</v>
      </c>
      <c r="B9" s="59"/>
      <c r="C9" s="59" t="s">
        <v>15</v>
      </c>
      <c r="D9" s="57">
        <v>10000</v>
      </c>
      <c r="E9" s="57">
        <v>11500</v>
      </c>
      <c r="F9" s="58">
        <f t="shared" si="0"/>
        <v>1.1499999999999999</v>
      </c>
    </row>
    <row r="10" spans="1:6" x14ac:dyDescent="0.25">
      <c r="A10" s="59" t="s">
        <v>16</v>
      </c>
      <c r="B10" s="59"/>
      <c r="C10" s="59" t="s">
        <v>17</v>
      </c>
      <c r="D10" s="57">
        <v>20000</v>
      </c>
      <c r="E10" s="57">
        <v>14600</v>
      </c>
      <c r="F10" s="58">
        <f t="shared" si="0"/>
        <v>0.73</v>
      </c>
    </row>
    <row r="11" spans="1:6" x14ac:dyDescent="0.25">
      <c r="A11" s="59" t="s">
        <v>18</v>
      </c>
      <c r="B11" s="59"/>
      <c r="C11" s="59" t="s">
        <v>19</v>
      </c>
      <c r="D11" s="69">
        <v>0</v>
      </c>
      <c r="E11" s="69">
        <v>0</v>
      </c>
      <c r="F11" s="70"/>
    </row>
    <row r="12" spans="1:6" x14ac:dyDescent="0.25">
      <c r="A12" s="59"/>
      <c r="B12" s="59"/>
      <c r="C12" s="59" t="s">
        <v>20</v>
      </c>
      <c r="D12" s="57">
        <f>SUM(D4:D11)</f>
        <v>198000</v>
      </c>
      <c r="E12" s="57">
        <f>SUM(E4:E11)</f>
        <v>169000</v>
      </c>
      <c r="F12" s="58">
        <f t="shared" si="0"/>
        <v>0.85353535353535348</v>
      </c>
    </row>
    <row r="13" spans="1:6" x14ac:dyDescent="0.25">
      <c r="A13" s="2"/>
      <c r="B13" s="2"/>
      <c r="C13" s="2"/>
      <c r="D13" s="2"/>
      <c r="E13" s="2"/>
      <c r="F13" s="34"/>
    </row>
    <row r="14" spans="1:6" ht="18.75" x14ac:dyDescent="0.25">
      <c r="A14" s="3"/>
    </row>
    <row r="15" spans="1:6" ht="30" x14ac:dyDescent="0.25">
      <c r="A15" s="8"/>
      <c r="B15" s="8"/>
      <c r="C15" s="49" t="s">
        <v>21</v>
      </c>
      <c r="D15" s="55" t="s">
        <v>108</v>
      </c>
      <c r="E15" s="55" t="s">
        <v>107</v>
      </c>
      <c r="F15" s="32" t="s">
        <v>1</v>
      </c>
    </row>
    <row r="16" spans="1:6" x14ac:dyDescent="0.25">
      <c r="A16" s="8" t="s">
        <v>2</v>
      </c>
      <c r="B16" s="8"/>
      <c r="C16" s="43" t="s">
        <v>22</v>
      </c>
      <c r="D16" s="51">
        <v>8000</v>
      </c>
      <c r="E16" s="51">
        <f>SUM(E17:E19)</f>
        <v>5943</v>
      </c>
      <c r="F16" s="33">
        <f>E16/D16</f>
        <v>0.74287499999999995</v>
      </c>
    </row>
    <row r="17" spans="1:11" ht="38.25" x14ac:dyDescent="0.25">
      <c r="A17" s="12"/>
      <c r="B17" s="12" t="s">
        <v>4</v>
      </c>
      <c r="C17" s="42" t="s">
        <v>23</v>
      </c>
      <c r="D17" s="39">
        <v>7000</v>
      </c>
      <c r="E17" s="39">
        <v>4643</v>
      </c>
      <c r="F17" s="33">
        <f t="shared" ref="F17:F53" si="1">E17/D17</f>
        <v>0.66328571428571426</v>
      </c>
    </row>
    <row r="18" spans="1:11" ht="25.5" customHeight="1" x14ac:dyDescent="0.25">
      <c r="A18" s="13"/>
      <c r="B18" s="12" t="s">
        <v>6</v>
      </c>
      <c r="C18" s="42" t="s">
        <v>24</v>
      </c>
      <c r="D18" s="39">
        <v>500</v>
      </c>
      <c r="E18" s="39">
        <v>443</v>
      </c>
      <c r="F18" s="33">
        <f t="shared" si="1"/>
        <v>0.88600000000000001</v>
      </c>
    </row>
    <row r="19" spans="1:11" ht="25.5" x14ac:dyDescent="0.25">
      <c r="A19" s="12"/>
      <c r="B19" s="12" t="s">
        <v>25</v>
      </c>
      <c r="C19" s="42" t="s">
        <v>26</v>
      </c>
      <c r="D19" s="39">
        <v>500</v>
      </c>
      <c r="E19" s="39">
        <v>857</v>
      </c>
      <c r="F19" s="33">
        <f t="shared" si="1"/>
        <v>1.714</v>
      </c>
    </row>
    <row r="20" spans="1:11" ht="15" customHeight="1" x14ac:dyDescent="0.25">
      <c r="A20" s="8" t="s">
        <v>27</v>
      </c>
      <c r="B20" s="8"/>
      <c r="C20" s="43" t="s">
        <v>28</v>
      </c>
      <c r="D20" s="51">
        <v>44800</v>
      </c>
      <c r="E20" s="51">
        <f>SUM(E21:E25)</f>
        <v>63714</v>
      </c>
      <c r="F20" s="33">
        <f t="shared" si="1"/>
        <v>1.4221874999999999</v>
      </c>
    </row>
    <row r="21" spans="1:11" ht="25.5" x14ac:dyDescent="0.25">
      <c r="A21" s="13"/>
      <c r="B21" s="12" t="s">
        <v>29</v>
      </c>
      <c r="C21" s="42" t="s">
        <v>30</v>
      </c>
      <c r="D21" s="39">
        <v>300</v>
      </c>
      <c r="E21" s="39">
        <v>300</v>
      </c>
      <c r="F21" s="33">
        <f t="shared" si="1"/>
        <v>1</v>
      </c>
      <c r="K21" s="71"/>
    </row>
    <row r="22" spans="1:11" ht="25.5" x14ac:dyDescent="0.25">
      <c r="A22" s="12"/>
      <c r="B22" s="12" t="s">
        <v>31</v>
      </c>
      <c r="C22" s="42" t="s">
        <v>32</v>
      </c>
      <c r="D22" s="39">
        <v>500</v>
      </c>
      <c r="E22" s="39">
        <v>500</v>
      </c>
      <c r="F22" s="33">
        <f t="shared" si="1"/>
        <v>1</v>
      </c>
    </row>
    <row r="23" spans="1:11" ht="15" customHeight="1" x14ac:dyDescent="0.25">
      <c r="A23" s="12"/>
      <c r="B23" s="12" t="s">
        <v>33</v>
      </c>
      <c r="C23" s="42" t="s">
        <v>34</v>
      </c>
      <c r="D23" s="52">
        <v>24000</v>
      </c>
      <c r="E23" s="52">
        <v>40114</v>
      </c>
      <c r="F23" s="33">
        <f t="shared" si="1"/>
        <v>1.6714166666666668</v>
      </c>
    </row>
    <row r="24" spans="1:11" x14ac:dyDescent="0.25">
      <c r="A24" s="12"/>
      <c r="B24" s="12" t="s">
        <v>35</v>
      </c>
      <c r="C24" s="42" t="s">
        <v>36</v>
      </c>
      <c r="D24" s="39">
        <v>5000</v>
      </c>
      <c r="E24" s="39">
        <v>6800</v>
      </c>
      <c r="F24" s="33">
        <f t="shared" si="1"/>
        <v>1.36</v>
      </c>
    </row>
    <row r="25" spans="1:11" x14ac:dyDescent="0.25">
      <c r="A25" s="12"/>
      <c r="B25" s="12" t="s">
        <v>37</v>
      </c>
      <c r="C25" s="42" t="s">
        <v>38</v>
      </c>
      <c r="D25" s="39">
        <v>15000</v>
      </c>
      <c r="E25" s="39">
        <v>16000</v>
      </c>
      <c r="F25" s="33">
        <f t="shared" si="1"/>
        <v>1.0666666666666667</v>
      </c>
    </row>
    <row r="26" spans="1:11" x14ac:dyDescent="0.25">
      <c r="A26" s="8" t="s">
        <v>10</v>
      </c>
      <c r="B26" s="8"/>
      <c r="C26" s="43" t="s">
        <v>39</v>
      </c>
      <c r="D26" s="51">
        <v>20485</v>
      </c>
      <c r="E26" s="51">
        <f>SUM(E31:E36)</f>
        <v>42282</v>
      </c>
      <c r="F26" s="33">
        <f t="shared" si="1"/>
        <v>2.0640468635587017</v>
      </c>
    </row>
    <row r="27" spans="1:11" ht="25.5" x14ac:dyDescent="0.25">
      <c r="A27" s="14"/>
      <c r="B27" s="12" t="s">
        <v>40</v>
      </c>
      <c r="C27" s="42" t="s">
        <v>41</v>
      </c>
      <c r="D27" s="41"/>
      <c r="E27" s="41"/>
      <c r="F27" s="44" t="s">
        <v>106</v>
      </c>
    </row>
    <row r="28" spans="1:11" ht="25.5" x14ac:dyDescent="0.25">
      <c r="A28" s="12"/>
      <c r="B28" s="12" t="s">
        <v>42</v>
      </c>
      <c r="C28" s="42" t="s">
        <v>43</v>
      </c>
      <c r="D28" s="41" t="s">
        <v>106</v>
      </c>
      <c r="E28" s="41"/>
      <c r="F28" s="44" t="s">
        <v>106</v>
      </c>
    </row>
    <row r="29" spans="1:11" x14ac:dyDescent="0.25">
      <c r="A29" s="13"/>
      <c r="B29" s="12" t="s">
        <v>44</v>
      </c>
      <c r="C29" s="42" t="s">
        <v>45</v>
      </c>
      <c r="D29" s="41" t="s">
        <v>106</v>
      </c>
      <c r="E29" s="41"/>
      <c r="F29" s="44" t="s">
        <v>106</v>
      </c>
    </row>
    <row r="30" spans="1:11" x14ac:dyDescent="0.25">
      <c r="A30" s="13"/>
      <c r="B30" s="12" t="s">
        <v>46</v>
      </c>
      <c r="C30" s="42" t="s">
        <v>47</v>
      </c>
      <c r="D30" s="41"/>
      <c r="E30" s="41"/>
      <c r="F30" s="44" t="s">
        <v>106</v>
      </c>
    </row>
    <row r="31" spans="1:11" ht="25.5" x14ac:dyDescent="0.25">
      <c r="A31" s="12"/>
      <c r="B31" s="12" t="s">
        <v>48</v>
      </c>
      <c r="C31" s="42" t="s">
        <v>49</v>
      </c>
      <c r="D31" s="39">
        <v>2000</v>
      </c>
      <c r="E31" s="39">
        <v>1565</v>
      </c>
      <c r="F31" s="33">
        <f t="shared" si="1"/>
        <v>0.78249999999999997</v>
      </c>
    </row>
    <row r="32" spans="1:11" ht="15" customHeight="1" x14ac:dyDescent="0.25">
      <c r="A32" s="13"/>
      <c r="B32" s="12" t="s">
        <v>50</v>
      </c>
      <c r="C32" s="42" t="s">
        <v>51</v>
      </c>
      <c r="D32" s="39">
        <v>2000</v>
      </c>
      <c r="E32" s="39">
        <v>3490</v>
      </c>
      <c r="F32" s="33">
        <f t="shared" si="1"/>
        <v>1.7450000000000001</v>
      </c>
    </row>
    <row r="33" spans="1:6" x14ac:dyDescent="0.25">
      <c r="A33" s="13"/>
      <c r="B33" s="12" t="s">
        <v>52</v>
      </c>
      <c r="C33" s="42" t="s">
        <v>53</v>
      </c>
      <c r="D33" s="39">
        <v>9285</v>
      </c>
      <c r="E33" s="39">
        <v>25241</v>
      </c>
      <c r="F33" s="33">
        <f t="shared" si="1"/>
        <v>2.7184706515885839</v>
      </c>
    </row>
    <row r="34" spans="1:6" x14ac:dyDescent="0.25">
      <c r="A34" s="13"/>
      <c r="B34" s="12" t="s">
        <v>54</v>
      </c>
      <c r="C34" s="42" t="s">
        <v>55</v>
      </c>
      <c r="D34" s="39">
        <v>2000</v>
      </c>
      <c r="E34" s="39">
        <v>3086</v>
      </c>
      <c r="F34" s="33">
        <f t="shared" si="1"/>
        <v>1.5429999999999999</v>
      </c>
    </row>
    <row r="35" spans="1:6" ht="25.5" x14ac:dyDescent="0.25">
      <c r="A35" s="13"/>
      <c r="B35" s="12" t="s">
        <v>56</v>
      </c>
      <c r="C35" s="42" t="s">
        <v>57</v>
      </c>
      <c r="D35" s="39">
        <v>200</v>
      </c>
      <c r="E35" s="39">
        <v>1400</v>
      </c>
      <c r="F35" s="33">
        <f t="shared" si="1"/>
        <v>7</v>
      </c>
    </row>
    <row r="36" spans="1:6" ht="15" customHeight="1" x14ac:dyDescent="0.25">
      <c r="A36" s="13"/>
      <c r="B36" s="12" t="s">
        <v>58</v>
      </c>
      <c r="C36" s="42" t="s">
        <v>59</v>
      </c>
      <c r="D36" s="39">
        <v>5000</v>
      </c>
      <c r="E36" s="39">
        <v>7500</v>
      </c>
      <c r="F36" s="33">
        <f t="shared" si="1"/>
        <v>1.5</v>
      </c>
    </row>
    <row r="37" spans="1:6" x14ac:dyDescent="0.25">
      <c r="A37" s="8" t="s">
        <v>12</v>
      </c>
      <c r="B37" s="8"/>
      <c r="C37" s="43" t="s">
        <v>60</v>
      </c>
      <c r="D37" s="51">
        <v>1700</v>
      </c>
      <c r="E37" s="51">
        <f>SUM(E38:E42)</f>
        <v>1850</v>
      </c>
      <c r="F37" s="33">
        <f t="shared" si="1"/>
        <v>1.088235294117647</v>
      </c>
    </row>
    <row r="38" spans="1:6" ht="25.5" x14ac:dyDescent="0.25">
      <c r="A38" s="12"/>
      <c r="B38" s="12" t="s">
        <v>61</v>
      </c>
      <c r="C38" s="42" t="s">
        <v>62</v>
      </c>
      <c r="D38" s="39">
        <v>200</v>
      </c>
      <c r="E38" s="39">
        <v>200</v>
      </c>
      <c r="F38" s="33">
        <f t="shared" si="1"/>
        <v>1</v>
      </c>
    </row>
    <row r="39" spans="1:6" ht="15" customHeight="1" x14ac:dyDescent="0.25">
      <c r="A39" s="12"/>
      <c r="B39" s="12" t="s">
        <v>63</v>
      </c>
      <c r="C39" s="42" t="s">
        <v>64</v>
      </c>
      <c r="D39" s="41"/>
      <c r="E39" s="41"/>
      <c r="F39" s="44" t="s">
        <v>106</v>
      </c>
    </row>
    <row r="40" spans="1:6" x14ac:dyDescent="0.25">
      <c r="A40" s="12"/>
      <c r="B40" s="12" t="s">
        <v>65</v>
      </c>
      <c r="C40" s="42" t="s">
        <v>66</v>
      </c>
      <c r="D40" s="41"/>
      <c r="E40" s="41"/>
      <c r="F40" s="44" t="s">
        <v>106</v>
      </c>
    </row>
    <row r="41" spans="1:6" x14ac:dyDescent="0.25">
      <c r="A41" s="15"/>
      <c r="B41" s="12" t="s">
        <v>67</v>
      </c>
      <c r="C41" s="42" t="s">
        <v>68</v>
      </c>
      <c r="D41" s="39">
        <v>500</v>
      </c>
      <c r="E41" s="39">
        <v>750</v>
      </c>
      <c r="F41" s="33">
        <f t="shared" si="1"/>
        <v>1.5</v>
      </c>
    </row>
    <row r="42" spans="1:6" x14ac:dyDescent="0.25">
      <c r="A42" s="14"/>
      <c r="B42" s="12" t="s">
        <v>69</v>
      </c>
      <c r="C42" s="42" t="s">
        <v>70</v>
      </c>
      <c r="D42" s="39">
        <v>1000</v>
      </c>
      <c r="E42" s="39">
        <v>900</v>
      </c>
      <c r="F42" s="33">
        <f t="shared" si="1"/>
        <v>0.9</v>
      </c>
    </row>
    <row r="43" spans="1:6" ht="25.5" x14ac:dyDescent="0.25">
      <c r="A43" s="8" t="s">
        <v>14</v>
      </c>
      <c r="B43" s="8"/>
      <c r="C43" s="43" t="s">
        <v>71</v>
      </c>
      <c r="D43" s="51">
        <v>15</v>
      </c>
      <c r="E43" s="51">
        <f>SUM(E45)</f>
        <v>15</v>
      </c>
      <c r="F43" s="33">
        <v>1</v>
      </c>
    </row>
    <row r="44" spans="1:6" ht="15" customHeight="1" x14ac:dyDescent="0.25">
      <c r="A44" s="12"/>
      <c r="B44" s="12" t="s">
        <v>72</v>
      </c>
      <c r="C44" s="42" t="s">
        <v>73</v>
      </c>
      <c r="D44" s="53" t="s">
        <v>106</v>
      </c>
      <c r="E44" s="53"/>
      <c r="F44" s="53" t="s">
        <v>106</v>
      </c>
    </row>
    <row r="45" spans="1:6" x14ac:dyDescent="0.25">
      <c r="A45" s="12"/>
      <c r="B45" s="12" t="s">
        <v>74</v>
      </c>
      <c r="C45" s="42" t="s">
        <v>75</v>
      </c>
      <c r="D45" s="60">
        <v>15</v>
      </c>
      <c r="E45" s="60">
        <v>15</v>
      </c>
      <c r="F45" s="53" t="s">
        <v>106</v>
      </c>
    </row>
    <row r="46" spans="1:6" x14ac:dyDescent="0.25">
      <c r="A46" s="8" t="s">
        <v>16</v>
      </c>
      <c r="B46" s="8"/>
      <c r="C46" s="43" t="s">
        <v>76</v>
      </c>
      <c r="D46" s="51">
        <f>SUM(D47:D48)</f>
        <v>48000</v>
      </c>
      <c r="E46" s="51">
        <f>SUM(E47:E48)</f>
        <v>50196</v>
      </c>
      <c r="F46" s="33">
        <f t="shared" si="1"/>
        <v>1.04575</v>
      </c>
    </row>
    <row r="47" spans="1:6" x14ac:dyDescent="0.25">
      <c r="A47" s="12"/>
      <c r="B47" s="12" t="s">
        <v>77</v>
      </c>
      <c r="C47" s="42" t="s">
        <v>78</v>
      </c>
      <c r="D47" s="39">
        <v>28000</v>
      </c>
      <c r="E47" s="39">
        <v>28000</v>
      </c>
      <c r="F47" s="33">
        <f t="shared" si="1"/>
        <v>1</v>
      </c>
    </row>
    <row r="48" spans="1:6" x14ac:dyDescent="0.25">
      <c r="A48" s="12"/>
      <c r="B48" s="12" t="s">
        <v>79</v>
      </c>
      <c r="C48" s="42" t="s">
        <v>80</v>
      </c>
      <c r="D48" s="39">
        <v>20000</v>
      </c>
      <c r="E48" s="39">
        <v>22196</v>
      </c>
      <c r="F48" s="33">
        <f t="shared" si="1"/>
        <v>1.1097999999999999</v>
      </c>
    </row>
    <row r="49" spans="1:10" x14ac:dyDescent="0.25">
      <c r="A49" s="13"/>
      <c r="B49" s="12" t="s">
        <v>81</v>
      </c>
      <c r="C49" s="42" t="s">
        <v>82</v>
      </c>
      <c r="D49" s="39">
        <v>0</v>
      </c>
      <c r="E49" s="39"/>
      <c r="F49" s="33"/>
    </row>
    <row r="50" spans="1:10" ht="25.5" x14ac:dyDescent="0.25">
      <c r="A50" s="13"/>
      <c r="B50" s="12" t="s">
        <v>83</v>
      </c>
      <c r="C50" s="42" t="s">
        <v>84</v>
      </c>
      <c r="D50" s="41"/>
      <c r="E50" s="41"/>
      <c r="F50" s="41" t="s">
        <v>106</v>
      </c>
    </row>
    <row r="51" spans="1:10" ht="15" customHeight="1" x14ac:dyDescent="0.25">
      <c r="A51" s="8" t="s">
        <v>18</v>
      </c>
      <c r="B51" s="8"/>
      <c r="C51" s="43" t="s">
        <v>109</v>
      </c>
      <c r="D51" s="41">
        <v>25000</v>
      </c>
      <c r="E51" s="41">
        <v>10000</v>
      </c>
      <c r="F51" s="41" t="s">
        <v>106</v>
      </c>
    </row>
    <row r="52" spans="1:10" ht="25.5" x14ac:dyDescent="0.25">
      <c r="A52" s="8" t="s">
        <v>86</v>
      </c>
      <c r="B52" s="8"/>
      <c r="C52" s="43" t="s">
        <v>87</v>
      </c>
      <c r="D52" s="41" t="s">
        <v>106</v>
      </c>
      <c r="E52" s="41"/>
      <c r="F52" s="41" t="s">
        <v>106</v>
      </c>
      <c r="J52" s="71"/>
    </row>
    <row r="53" spans="1:10" ht="15" customHeight="1" x14ac:dyDescent="0.25">
      <c r="A53" s="73"/>
      <c r="B53" s="73"/>
      <c r="C53" s="50" t="s">
        <v>88</v>
      </c>
      <c r="D53" s="46">
        <f>SUM(D16,D20,D26,D37,D43,D46,D51)</f>
        <v>148000</v>
      </c>
      <c r="E53" s="46">
        <f>SUM(E46,E43,E37,E26,E20,E16)</f>
        <v>164000</v>
      </c>
      <c r="F53" s="47">
        <f t="shared" si="1"/>
        <v>1.1081081081081081</v>
      </c>
    </row>
    <row r="54" spans="1:10" x14ac:dyDescent="0.25">
      <c r="A54" s="74"/>
      <c r="B54" s="74"/>
      <c r="C54" s="17"/>
      <c r="D54" s="38"/>
      <c r="E54" s="38"/>
      <c r="F54" s="36"/>
    </row>
    <row r="55" spans="1:10" x14ac:dyDescent="0.25">
      <c r="A55" s="13"/>
      <c r="B55" s="13"/>
      <c r="C55" s="14"/>
      <c r="D55" s="39"/>
      <c r="E55" s="39"/>
      <c r="F55" s="35"/>
    </row>
    <row r="56" spans="1:10" x14ac:dyDescent="0.25">
      <c r="A56" s="18" t="s">
        <v>89</v>
      </c>
      <c r="B56" s="18"/>
      <c r="C56" s="19" t="s">
        <v>90</v>
      </c>
      <c r="D56" s="40"/>
      <c r="E56" s="40"/>
      <c r="F56" s="37"/>
    </row>
    <row r="57" spans="1:10" ht="45" x14ac:dyDescent="0.25">
      <c r="A57" s="12"/>
      <c r="B57" s="12"/>
      <c r="C57" s="21" t="s">
        <v>91</v>
      </c>
      <c r="D57" s="39">
        <v>46000</v>
      </c>
      <c r="E57" s="39">
        <v>0</v>
      </c>
      <c r="F57" s="35">
        <f>E57/D57</f>
        <v>0</v>
      </c>
    </row>
    <row r="58" spans="1:10" ht="30" x14ac:dyDescent="0.25">
      <c r="A58" s="12"/>
      <c r="B58" s="12"/>
      <c r="C58" s="21" t="s">
        <v>92</v>
      </c>
      <c r="D58" s="39">
        <v>4000</v>
      </c>
      <c r="E58" s="39">
        <v>5000</v>
      </c>
      <c r="F58" s="35">
        <f>E58/D58</f>
        <v>1.25</v>
      </c>
    </row>
    <row r="59" spans="1:10" x14ac:dyDescent="0.25">
      <c r="A59" s="45"/>
      <c r="B59" s="45"/>
      <c r="C59" s="48" t="s">
        <v>93</v>
      </c>
      <c r="D59" s="46">
        <f>SUM(D57:D58)</f>
        <v>50000</v>
      </c>
      <c r="E59" s="46">
        <v>5000</v>
      </c>
      <c r="F59" s="47">
        <f>E59/D59</f>
        <v>0.1</v>
      </c>
    </row>
    <row r="60" spans="1:10" x14ac:dyDescent="0.25">
      <c r="A60" s="13"/>
      <c r="B60" s="13"/>
      <c r="C60" s="14"/>
      <c r="D60" s="39"/>
      <c r="E60" s="39"/>
      <c r="F60" s="35"/>
    </row>
    <row r="61" spans="1:10" x14ac:dyDescent="0.25">
      <c r="A61" s="75" t="s">
        <v>94</v>
      </c>
      <c r="B61" s="75"/>
      <c r="C61" s="48" t="s">
        <v>95</v>
      </c>
      <c r="D61" s="46">
        <f>SUM(D53,D59)</f>
        <v>198000</v>
      </c>
      <c r="E61" s="46">
        <f>SUM(E53,E59)</f>
        <v>169000</v>
      </c>
      <c r="F61" s="47">
        <f>E61/D61</f>
        <v>0.85353535353535348</v>
      </c>
    </row>
    <row r="62" spans="1:10" ht="18.75" x14ac:dyDescent="0.25">
      <c r="A62" s="4"/>
    </row>
  </sheetData>
  <mergeCells count="3">
    <mergeCell ref="A53:B53"/>
    <mergeCell ref="A54:B54"/>
    <mergeCell ref="A61:B6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workbookViewId="0">
      <selection activeCell="O40" sqref="O40"/>
    </sheetView>
  </sheetViews>
  <sheetFormatPr defaultRowHeight="15" x14ac:dyDescent="0.25"/>
  <cols>
    <col min="1" max="1" width="6.42578125" customWidth="1"/>
    <col min="2" max="2" width="7.42578125" customWidth="1"/>
    <col min="3" max="3" width="58.85546875" customWidth="1"/>
  </cols>
  <sheetData>
    <row r="1" spans="1:8" ht="18.75" x14ac:dyDescent="0.25">
      <c r="A1" s="25"/>
    </row>
    <row r="2" spans="1:8" x14ac:dyDescent="0.25">
      <c r="A2" s="81"/>
      <c r="B2" s="80"/>
      <c r="C2" s="76" t="s">
        <v>0</v>
      </c>
      <c r="D2" s="76" t="s">
        <v>96</v>
      </c>
      <c r="E2" s="76" t="s">
        <v>97</v>
      </c>
      <c r="F2" s="76" t="s">
        <v>98</v>
      </c>
      <c r="G2" s="76" t="s">
        <v>99</v>
      </c>
      <c r="H2" s="5" t="s">
        <v>100</v>
      </c>
    </row>
    <row r="3" spans="1:8" x14ac:dyDescent="0.25">
      <c r="A3" s="81"/>
      <c r="B3" s="80"/>
      <c r="C3" s="76"/>
      <c r="D3" s="76"/>
      <c r="E3" s="76"/>
      <c r="F3" s="76"/>
      <c r="G3" s="76"/>
      <c r="H3" s="5" t="s">
        <v>101</v>
      </c>
    </row>
    <row r="4" spans="1:8" x14ac:dyDescent="0.25">
      <c r="A4" s="81"/>
      <c r="B4" s="80"/>
      <c r="C4" s="76"/>
      <c r="D4" s="76"/>
      <c r="E4" s="76"/>
      <c r="F4" s="76"/>
      <c r="G4" s="76"/>
      <c r="H4" s="5" t="s">
        <v>102</v>
      </c>
    </row>
    <row r="5" spans="1:8" x14ac:dyDescent="0.25">
      <c r="A5" s="9" t="s">
        <v>2</v>
      </c>
      <c r="B5" s="9"/>
      <c r="C5" s="9" t="s">
        <v>3</v>
      </c>
      <c r="D5" s="6"/>
      <c r="E5" s="6"/>
      <c r="F5" s="6"/>
      <c r="G5" s="6"/>
      <c r="H5" s="6"/>
    </row>
    <row r="6" spans="1:8" x14ac:dyDescent="0.25">
      <c r="A6" s="21"/>
      <c r="B6" s="21" t="s">
        <v>4</v>
      </c>
      <c r="C6" s="21" t="s">
        <v>5</v>
      </c>
      <c r="D6" s="13"/>
      <c r="E6" s="13"/>
      <c r="F6" s="13"/>
      <c r="G6" s="13"/>
      <c r="H6" s="13"/>
    </row>
    <row r="7" spans="1:8" x14ac:dyDescent="0.25">
      <c r="A7" s="26"/>
      <c r="B7" s="21" t="s">
        <v>6</v>
      </c>
      <c r="C7" s="21" t="s">
        <v>7</v>
      </c>
      <c r="D7" s="13"/>
      <c r="E7" s="13"/>
      <c r="F7" s="13"/>
      <c r="G7" s="13"/>
      <c r="H7" s="13"/>
    </row>
    <row r="8" spans="1:8" ht="30" x14ac:dyDescent="0.25">
      <c r="A8" s="9" t="s">
        <v>8</v>
      </c>
      <c r="B8" s="9"/>
      <c r="C8" s="9" t="s">
        <v>9</v>
      </c>
      <c r="D8" s="6"/>
      <c r="E8" s="6"/>
      <c r="F8" s="6"/>
      <c r="G8" s="6"/>
      <c r="H8" s="6"/>
    </row>
    <row r="9" spans="1:8" x14ac:dyDescent="0.25">
      <c r="A9" s="10" t="s">
        <v>10</v>
      </c>
      <c r="B9" s="10"/>
      <c r="C9" s="10" t="s">
        <v>11</v>
      </c>
      <c r="D9" s="7"/>
      <c r="E9" s="7"/>
      <c r="F9" s="7"/>
      <c r="G9" s="7"/>
      <c r="H9" s="7"/>
    </row>
    <row r="10" spans="1:8" x14ac:dyDescent="0.25">
      <c r="A10" s="10" t="s">
        <v>12</v>
      </c>
      <c r="B10" s="10"/>
      <c r="C10" s="10" t="s">
        <v>13</v>
      </c>
      <c r="D10" s="7"/>
      <c r="E10" s="7"/>
      <c r="F10" s="7"/>
      <c r="G10" s="7"/>
      <c r="H10" s="7"/>
    </row>
    <row r="11" spans="1:8" x14ac:dyDescent="0.25">
      <c r="A11" s="10" t="s">
        <v>14</v>
      </c>
      <c r="B11" s="10"/>
      <c r="C11" s="10" t="s">
        <v>15</v>
      </c>
      <c r="D11" s="7"/>
      <c r="E11" s="7"/>
      <c r="F11" s="7"/>
      <c r="G11" s="7"/>
      <c r="H11" s="7"/>
    </row>
    <row r="12" spans="1:8" x14ac:dyDescent="0.25">
      <c r="A12" s="10" t="s">
        <v>16</v>
      </c>
      <c r="B12" s="10"/>
      <c r="C12" s="10" t="s">
        <v>17</v>
      </c>
      <c r="D12" s="7"/>
      <c r="E12" s="7"/>
      <c r="F12" s="7"/>
      <c r="G12" s="7"/>
      <c r="H12" s="7"/>
    </row>
    <row r="13" spans="1:8" x14ac:dyDescent="0.25">
      <c r="A13" s="10" t="s">
        <v>18</v>
      </c>
      <c r="B13" s="10"/>
      <c r="C13" s="10" t="s">
        <v>19</v>
      </c>
      <c r="D13" s="7"/>
      <c r="E13" s="7"/>
      <c r="F13" s="7"/>
      <c r="G13" s="7"/>
      <c r="H13" s="7"/>
    </row>
    <row r="14" spans="1:8" x14ac:dyDescent="0.25">
      <c r="A14" s="27"/>
      <c r="B14" s="28"/>
      <c r="C14" s="28"/>
      <c r="D14" s="28"/>
      <c r="E14" s="28"/>
      <c r="F14" s="28"/>
      <c r="G14" s="28"/>
      <c r="H14" s="28"/>
    </row>
    <row r="15" spans="1:8" x14ac:dyDescent="0.25">
      <c r="A15" s="80"/>
      <c r="B15" s="80"/>
      <c r="C15" s="76" t="s">
        <v>21</v>
      </c>
      <c r="D15" s="76" t="s">
        <v>103</v>
      </c>
      <c r="E15" s="76" t="s">
        <v>97</v>
      </c>
      <c r="F15" s="76" t="s">
        <v>98</v>
      </c>
      <c r="G15" s="76" t="s">
        <v>104</v>
      </c>
      <c r="H15" s="5" t="s">
        <v>100</v>
      </c>
    </row>
    <row r="16" spans="1:8" x14ac:dyDescent="0.25">
      <c r="A16" s="80"/>
      <c r="B16" s="80"/>
      <c r="C16" s="76"/>
      <c r="D16" s="76"/>
      <c r="E16" s="76"/>
      <c r="F16" s="76"/>
      <c r="G16" s="76"/>
      <c r="H16" s="5" t="s">
        <v>101</v>
      </c>
    </row>
    <row r="17" spans="1:8" x14ac:dyDescent="0.25">
      <c r="A17" s="80"/>
      <c r="B17" s="80"/>
      <c r="C17" s="76"/>
      <c r="D17" s="76"/>
      <c r="E17" s="76"/>
      <c r="F17" s="76"/>
      <c r="G17" s="76"/>
      <c r="H17" s="5" t="s">
        <v>102</v>
      </c>
    </row>
    <row r="18" spans="1:8" x14ac:dyDescent="0.25">
      <c r="A18" s="8" t="s">
        <v>2</v>
      </c>
      <c r="B18" s="8"/>
      <c r="C18" s="8" t="s">
        <v>22</v>
      </c>
      <c r="D18" s="6"/>
      <c r="E18" s="6"/>
      <c r="F18" s="6"/>
      <c r="G18" s="6"/>
      <c r="H18" s="6"/>
    </row>
    <row r="19" spans="1:8" x14ac:dyDescent="0.25">
      <c r="A19" s="12"/>
      <c r="B19" s="12" t="s">
        <v>4</v>
      </c>
      <c r="C19" s="12" t="s">
        <v>23</v>
      </c>
      <c r="D19" s="13"/>
      <c r="E19" s="13"/>
      <c r="F19" s="13"/>
      <c r="G19" s="13"/>
      <c r="H19" s="13"/>
    </row>
    <row r="20" spans="1:8" x14ac:dyDescent="0.25">
      <c r="A20" s="13"/>
      <c r="B20" s="12" t="s">
        <v>6</v>
      </c>
      <c r="C20" s="12" t="s">
        <v>24</v>
      </c>
      <c r="D20" s="13"/>
      <c r="E20" s="13"/>
      <c r="F20" s="13"/>
      <c r="G20" s="13"/>
      <c r="H20" s="13"/>
    </row>
    <row r="21" spans="1:8" x14ac:dyDescent="0.25">
      <c r="A21" s="12"/>
      <c r="B21" s="12" t="s">
        <v>25</v>
      </c>
      <c r="C21" s="12" t="s">
        <v>26</v>
      </c>
      <c r="D21" s="13"/>
      <c r="E21" s="13"/>
      <c r="F21" s="13"/>
      <c r="G21" s="13"/>
      <c r="H21" s="13"/>
    </row>
    <row r="22" spans="1:8" x14ac:dyDescent="0.25">
      <c r="A22" s="8" t="s">
        <v>27</v>
      </c>
      <c r="B22" s="8"/>
      <c r="C22" s="8" t="s">
        <v>28</v>
      </c>
      <c r="D22" s="6"/>
      <c r="E22" s="6"/>
      <c r="F22" s="6"/>
      <c r="G22" s="6"/>
      <c r="H22" s="6"/>
    </row>
    <row r="23" spans="1:8" ht="25.5" x14ac:dyDescent="0.25">
      <c r="A23" s="13"/>
      <c r="B23" s="12" t="s">
        <v>29</v>
      </c>
      <c r="C23" s="12" t="s">
        <v>30</v>
      </c>
      <c r="D23" s="13"/>
      <c r="E23" s="13"/>
      <c r="F23" s="13"/>
      <c r="G23" s="13"/>
      <c r="H23" s="13"/>
    </row>
    <row r="24" spans="1:8" x14ac:dyDescent="0.25">
      <c r="A24" s="12"/>
      <c r="B24" s="12" t="s">
        <v>31</v>
      </c>
      <c r="C24" s="12" t="s">
        <v>32</v>
      </c>
      <c r="D24" s="13"/>
      <c r="E24" s="13"/>
      <c r="F24" s="13"/>
      <c r="G24" s="13"/>
      <c r="H24" s="13"/>
    </row>
    <row r="25" spans="1:8" x14ac:dyDescent="0.25">
      <c r="A25" s="12"/>
      <c r="B25" s="12" t="s">
        <v>33</v>
      </c>
      <c r="C25" s="12" t="s">
        <v>34</v>
      </c>
      <c r="D25" s="13"/>
      <c r="E25" s="13"/>
      <c r="F25" s="13"/>
      <c r="G25" s="13"/>
      <c r="H25" s="13"/>
    </row>
    <row r="26" spans="1:8" x14ac:dyDescent="0.25">
      <c r="A26" s="12"/>
      <c r="B26" s="12" t="s">
        <v>35</v>
      </c>
      <c r="C26" s="12" t="s">
        <v>36</v>
      </c>
      <c r="D26" s="13"/>
      <c r="E26" s="13"/>
      <c r="F26" s="13"/>
      <c r="G26" s="13"/>
      <c r="H26" s="13"/>
    </row>
    <row r="27" spans="1:8" x14ac:dyDescent="0.25">
      <c r="A27" s="12"/>
      <c r="B27" s="12" t="s">
        <v>37</v>
      </c>
      <c r="C27" s="12" t="s">
        <v>38</v>
      </c>
      <c r="D27" s="13"/>
      <c r="E27" s="13"/>
      <c r="F27" s="13"/>
      <c r="G27" s="13"/>
      <c r="H27" s="13"/>
    </row>
    <row r="28" spans="1:8" x14ac:dyDescent="0.25">
      <c r="A28" s="8" t="s">
        <v>10</v>
      </c>
      <c r="B28" s="8"/>
      <c r="C28" s="8" t="s">
        <v>39</v>
      </c>
      <c r="D28" s="6"/>
      <c r="E28" s="6"/>
      <c r="F28" s="6"/>
      <c r="G28" s="6"/>
      <c r="H28" s="6"/>
    </row>
    <row r="29" spans="1:8" x14ac:dyDescent="0.25">
      <c r="A29" s="14"/>
      <c r="B29" s="12" t="s">
        <v>40</v>
      </c>
      <c r="C29" s="12" t="s">
        <v>105</v>
      </c>
      <c r="D29" s="13"/>
      <c r="E29" s="13"/>
      <c r="F29" s="13"/>
      <c r="G29" s="13"/>
      <c r="H29" s="13"/>
    </row>
    <row r="30" spans="1:8" x14ac:dyDescent="0.25">
      <c r="A30" s="12"/>
      <c r="B30" s="12" t="s">
        <v>42</v>
      </c>
      <c r="C30" s="12" t="s">
        <v>43</v>
      </c>
      <c r="D30" s="13"/>
      <c r="E30" s="13"/>
      <c r="F30" s="13"/>
      <c r="G30" s="13"/>
      <c r="H30" s="13"/>
    </row>
    <row r="31" spans="1:8" x14ac:dyDescent="0.25">
      <c r="A31" s="13"/>
      <c r="B31" s="12" t="s">
        <v>44</v>
      </c>
      <c r="C31" s="12" t="s">
        <v>45</v>
      </c>
      <c r="D31" s="13"/>
      <c r="E31" s="13"/>
      <c r="F31" s="13"/>
      <c r="G31" s="13"/>
      <c r="H31" s="13"/>
    </row>
    <row r="32" spans="1:8" x14ac:dyDescent="0.25">
      <c r="A32" s="13"/>
      <c r="B32" s="12" t="s">
        <v>46</v>
      </c>
      <c r="C32" s="12" t="s">
        <v>47</v>
      </c>
      <c r="D32" s="13"/>
      <c r="E32" s="13"/>
      <c r="F32" s="13"/>
      <c r="G32" s="13"/>
      <c r="H32" s="13"/>
    </row>
    <row r="33" spans="1:8" x14ac:dyDescent="0.25">
      <c r="A33" s="12"/>
      <c r="B33" s="12" t="s">
        <v>48</v>
      </c>
      <c r="C33" s="12" t="s">
        <v>49</v>
      </c>
      <c r="D33" s="13"/>
      <c r="E33" s="13"/>
      <c r="F33" s="13"/>
      <c r="G33" s="13"/>
      <c r="H33" s="13"/>
    </row>
    <row r="34" spans="1:8" x14ac:dyDescent="0.25">
      <c r="A34" s="13"/>
      <c r="B34" s="12" t="s">
        <v>50</v>
      </c>
      <c r="C34" s="12" t="s">
        <v>51</v>
      </c>
      <c r="D34" s="13"/>
      <c r="E34" s="13"/>
      <c r="F34" s="13"/>
      <c r="G34" s="13"/>
      <c r="H34" s="13"/>
    </row>
    <row r="35" spans="1:8" x14ac:dyDescent="0.25">
      <c r="A35" s="13"/>
      <c r="B35" s="12" t="s">
        <v>52</v>
      </c>
      <c r="C35" s="12" t="s">
        <v>53</v>
      </c>
      <c r="D35" s="13"/>
      <c r="E35" s="13"/>
      <c r="F35" s="13"/>
      <c r="G35" s="13"/>
      <c r="H35" s="13"/>
    </row>
    <row r="36" spans="1:8" x14ac:dyDescent="0.25">
      <c r="A36" s="13"/>
      <c r="B36" s="12" t="s">
        <v>54</v>
      </c>
      <c r="C36" s="12" t="s">
        <v>55</v>
      </c>
      <c r="D36" s="13"/>
      <c r="E36" s="13"/>
      <c r="F36" s="13"/>
      <c r="G36" s="13"/>
      <c r="H36" s="13"/>
    </row>
    <row r="37" spans="1:8" x14ac:dyDescent="0.25">
      <c r="A37" s="13"/>
      <c r="B37" s="12" t="s">
        <v>56</v>
      </c>
      <c r="C37" s="12" t="s">
        <v>57</v>
      </c>
      <c r="D37" s="13"/>
      <c r="E37" s="13"/>
      <c r="F37" s="13"/>
      <c r="G37" s="13"/>
      <c r="H37" s="13"/>
    </row>
    <row r="38" spans="1:8" x14ac:dyDescent="0.25">
      <c r="A38" s="13"/>
      <c r="B38" s="12" t="s">
        <v>58</v>
      </c>
      <c r="C38" s="12" t="s">
        <v>59</v>
      </c>
      <c r="D38" s="13"/>
      <c r="E38" s="13"/>
      <c r="F38" s="13"/>
      <c r="G38" s="13"/>
      <c r="H38" s="13"/>
    </row>
    <row r="39" spans="1:8" x14ac:dyDescent="0.25">
      <c r="A39" s="8" t="s">
        <v>12</v>
      </c>
      <c r="B39" s="8"/>
      <c r="C39" s="8" t="s">
        <v>60</v>
      </c>
      <c r="D39" s="6"/>
      <c r="E39" s="6"/>
      <c r="F39" s="6"/>
      <c r="G39" s="6"/>
      <c r="H39" s="6"/>
    </row>
    <row r="40" spans="1:8" x14ac:dyDescent="0.25">
      <c r="A40" s="12"/>
      <c r="B40" s="12" t="s">
        <v>61</v>
      </c>
      <c r="C40" s="12" t="s">
        <v>62</v>
      </c>
      <c r="D40" s="13"/>
      <c r="E40" s="13"/>
      <c r="F40" s="13"/>
      <c r="G40" s="13"/>
      <c r="H40" s="13"/>
    </row>
    <row r="41" spans="1:8" x14ac:dyDescent="0.25">
      <c r="A41" s="12"/>
      <c r="B41" s="12" t="s">
        <v>63</v>
      </c>
      <c r="C41" s="12" t="s">
        <v>64</v>
      </c>
      <c r="D41" s="13"/>
      <c r="E41" s="13"/>
      <c r="F41" s="13"/>
      <c r="G41" s="13"/>
      <c r="H41" s="13"/>
    </row>
    <row r="42" spans="1:8" x14ac:dyDescent="0.25">
      <c r="A42" s="12"/>
      <c r="B42" s="12" t="s">
        <v>65</v>
      </c>
      <c r="C42" s="12" t="s">
        <v>66</v>
      </c>
      <c r="D42" s="13"/>
      <c r="E42" s="13"/>
      <c r="F42" s="13"/>
      <c r="G42" s="13"/>
      <c r="H42" s="13"/>
    </row>
    <row r="43" spans="1:8" x14ac:dyDescent="0.25">
      <c r="A43" s="15"/>
      <c r="B43" s="12" t="s">
        <v>67</v>
      </c>
      <c r="C43" s="12" t="s">
        <v>68</v>
      </c>
      <c r="D43" s="13"/>
      <c r="E43" s="13"/>
      <c r="F43" s="13"/>
      <c r="G43" s="13"/>
      <c r="H43" s="13"/>
    </row>
    <row r="44" spans="1:8" x14ac:dyDescent="0.25">
      <c r="A44" s="14"/>
      <c r="B44" s="12" t="s">
        <v>69</v>
      </c>
      <c r="C44" s="12" t="s">
        <v>70</v>
      </c>
      <c r="D44" s="13"/>
      <c r="E44" s="13"/>
      <c r="F44" s="13"/>
      <c r="G44" s="13"/>
      <c r="H44" s="13"/>
    </row>
    <row r="45" spans="1:8" x14ac:dyDescent="0.25">
      <c r="A45" s="8" t="s">
        <v>14</v>
      </c>
      <c r="B45" s="8"/>
      <c r="C45" s="8" t="s">
        <v>71</v>
      </c>
      <c r="D45" s="6"/>
      <c r="E45" s="6"/>
      <c r="F45" s="6"/>
      <c r="G45" s="6"/>
      <c r="H45" s="6"/>
    </row>
    <row r="46" spans="1:8" x14ac:dyDescent="0.25">
      <c r="A46" s="12"/>
      <c r="B46" s="12" t="s">
        <v>72</v>
      </c>
      <c r="C46" s="12" t="s">
        <v>73</v>
      </c>
      <c r="D46" s="13"/>
      <c r="E46" s="13"/>
      <c r="F46" s="13"/>
      <c r="G46" s="13"/>
      <c r="H46" s="13"/>
    </row>
    <row r="47" spans="1:8" x14ac:dyDescent="0.25">
      <c r="A47" s="12"/>
      <c r="B47" s="12" t="s">
        <v>74</v>
      </c>
      <c r="C47" s="12" t="s">
        <v>75</v>
      </c>
      <c r="D47" s="13"/>
      <c r="E47" s="13"/>
      <c r="F47" s="13"/>
      <c r="G47" s="13"/>
      <c r="H47" s="13"/>
    </row>
    <row r="48" spans="1:8" x14ac:dyDescent="0.25">
      <c r="A48" s="8" t="s">
        <v>16</v>
      </c>
      <c r="B48" s="8"/>
      <c r="C48" s="8" t="s">
        <v>76</v>
      </c>
      <c r="D48" s="6"/>
      <c r="E48" s="6"/>
      <c r="F48" s="6"/>
      <c r="G48" s="6"/>
      <c r="H48" s="6"/>
    </row>
    <row r="49" spans="1:8" x14ac:dyDescent="0.25">
      <c r="A49" s="12"/>
      <c r="B49" s="12" t="s">
        <v>77</v>
      </c>
      <c r="C49" s="12" t="s">
        <v>78</v>
      </c>
      <c r="D49" s="13"/>
      <c r="E49" s="13"/>
      <c r="F49" s="13"/>
      <c r="G49" s="13"/>
      <c r="H49" s="13"/>
    </row>
    <row r="50" spans="1:8" x14ac:dyDescent="0.25">
      <c r="A50" s="12"/>
      <c r="B50" s="12" t="s">
        <v>79</v>
      </c>
      <c r="C50" s="12" t="s">
        <v>80</v>
      </c>
      <c r="D50" s="13"/>
      <c r="E50" s="13"/>
      <c r="F50" s="13"/>
      <c r="G50" s="13"/>
      <c r="H50" s="13"/>
    </row>
    <row r="51" spans="1:8" x14ac:dyDescent="0.25">
      <c r="A51" s="13"/>
      <c r="B51" s="12" t="s">
        <v>81</v>
      </c>
      <c r="C51" s="12" t="s">
        <v>82</v>
      </c>
      <c r="D51" s="13"/>
      <c r="E51" s="13"/>
      <c r="F51" s="13"/>
      <c r="G51" s="13"/>
      <c r="H51" s="13"/>
    </row>
    <row r="52" spans="1:8" x14ac:dyDescent="0.25">
      <c r="A52" s="13"/>
      <c r="B52" s="12" t="s">
        <v>83</v>
      </c>
      <c r="C52" s="12" t="s">
        <v>84</v>
      </c>
      <c r="D52" s="13"/>
      <c r="E52" s="13"/>
      <c r="F52" s="13"/>
      <c r="G52" s="13"/>
      <c r="H52" s="13"/>
    </row>
    <row r="53" spans="1:8" x14ac:dyDescent="0.25">
      <c r="A53" s="8" t="s">
        <v>18</v>
      </c>
      <c r="B53" s="8"/>
      <c r="C53" s="8" t="s">
        <v>85</v>
      </c>
      <c r="D53" s="6"/>
      <c r="E53" s="6"/>
      <c r="F53" s="6"/>
      <c r="G53" s="6"/>
      <c r="H53" s="6"/>
    </row>
    <row r="54" spans="1:8" x14ac:dyDescent="0.25">
      <c r="A54" s="8" t="s">
        <v>86</v>
      </c>
      <c r="B54" s="8"/>
      <c r="C54" s="8" t="s">
        <v>87</v>
      </c>
      <c r="D54" s="6"/>
      <c r="E54" s="6"/>
      <c r="F54" s="6"/>
      <c r="G54" s="6"/>
      <c r="H54" s="6"/>
    </row>
    <row r="55" spans="1:8" ht="15.75" x14ac:dyDescent="0.25">
      <c r="A55" s="77"/>
      <c r="B55" s="77"/>
      <c r="C55" s="11" t="s">
        <v>88</v>
      </c>
      <c r="D55" s="16"/>
      <c r="E55" s="16"/>
      <c r="F55" s="16"/>
      <c r="G55" s="16"/>
      <c r="H55" s="16"/>
    </row>
    <row r="56" spans="1:8" x14ac:dyDescent="0.25">
      <c r="A56" s="78"/>
      <c r="B56" s="78"/>
      <c r="C56" s="29"/>
      <c r="D56" s="30"/>
      <c r="E56" s="30"/>
      <c r="F56" s="30"/>
      <c r="G56" s="30"/>
      <c r="H56" s="30"/>
    </row>
    <row r="57" spans="1:8" x14ac:dyDescent="0.25">
      <c r="A57" s="13"/>
      <c r="B57" s="13"/>
      <c r="C57" s="14"/>
      <c r="D57" s="13"/>
      <c r="E57" s="13"/>
      <c r="F57" s="13"/>
      <c r="G57" s="13"/>
      <c r="H57" s="13"/>
    </row>
    <row r="58" spans="1:8" x14ac:dyDescent="0.25">
      <c r="A58" s="18" t="s">
        <v>89</v>
      </c>
      <c r="B58" s="18"/>
      <c r="C58" s="19" t="s">
        <v>90</v>
      </c>
      <c r="D58" s="20"/>
      <c r="E58" s="20"/>
      <c r="F58" s="20"/>
      <c r="G58" s="20"/>
      <c r="H58" s="20"/>
    </row>
    <row r="59" spans="1:8" ht="30" x14ac:dyDescent="0.25">
      <c r="A59" s="12"/>
      <c r="B59" s="12"/>
      <c r="C59" s="21" t="s">
        <v>91</v>
      </c>
      <c r="D59" s="13"/>
      <c r="E59" s="13"/>
      <c r="F59" s="13"/>
      <c r="G59" s="13"/>
      <c r="H59" s="13"/>
    </row>
    <row r="60" spans="1:8" x14ac:dyDescent="0.25">
      <c r="A60" s="12"/>
      <c r="B60" s="12"/>
      <c r="C60" s="21" t="s">
        <v>92</v>
      </c>
      <c r="D60" s="13"/>
      <c r="E60" s="13"/>
      <c r="F60" s="13"/>
      <c r="G60" s="13"/>
      <c r="H60" s="13"/>
    </row>
    <row r="61" spans="1:8" x14ac:dyDescent="0.25">
      <c r="A61" s="22"/>
      <c r="B61" s="22"/>
      <c r="C61" s="11" t="s">
        <v>93</v>
      </c>
      <c r="D61" s="23"/>
      <c r="E61" s="23"/>
      <c r="F61" s="23"/>
      <c r="G61" s="23"/>
      <c r="H61" s="23"/>
    </row>
    <row r="62" spans="1:8" x14ac:dyDescent="0.25">
      <c r="A62" s="13"/>
      <c r="B62" s="13"/>
      <c r="C62" s="14"/>
      <c r="D62" s="13"/>
      <c r="E62" s="13"/>
      <c r="F62" s="13"/>
      <c r="G62" s="13"/>
      <c r="H62" s="13"/>
    </row>
    <row r="63" spans="1:8" ht="18.75" x14ac:dyDescent="0.25">
      <c r="A63" s="79" t="s">
        <v>94</v>
      </c>
      <c r="B63" s="79"/>
      <c r="C63" s="24" t="s">
        <v>95</v>
      </c>
      <c r="D63" s="23"/>
      <c r="E63" s="23"/>
      <c r="F63" s="23"/>
      <c r="G63" s="23"/>
      <c r="H63" s="23"/>
    </row>
    <row r="64" spans="1:8" ht="18.75" x14ac:dyDescent="0.25">
      <c r="A64" s="4"/>
    </row>
    <row r="65" spans="1:1" ht="18.75" x14ac:dyDescent="0.25">
      <c r="A65" s="4"/>
    </row>
  </sheetData>
  <mergeCells count="17">
    <mergeCell ref="G2:G4"/>
    <mergeCell ref="A15:A17"/>
    <mergeCell ref="B15:B17"/>
    <mergeCell ref="C15:C17"/>
    <mergeCell ref="D15:D17"/>
    <mergeCell ref="E15:E17"/>
    <mergeCell ref="F15:F17"/>
    <mergeCell ref="G15:G17"/>
    <mergeCell ref="A2:A4"/>
    <mergeCell ref="B2:B4"/>
    <mergeCell ref="C2:C4"/>
    <mergeCell ref="D2:D4"/>
    <mergeCell ref="E2:E4"/>
    <mergeCell ref="F2:F4"/>
    <mergeCell ref="A55:B55"/>
    <mergeCell ref="A56:B56"/>
    <mergeCell ref="A63:B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Program rada</vt:lpstr>
      <vt:lpstr>Izvješće</vt:lpstr>
      <vt:lpstr>'Program rada'!_Hlk54087109</vt:lpstr>
      <vt:lpstr>Izvješće!_Hlk54516215</vt:lpstr>
      <vt:lpstr>'Program rada'!_Toc55895370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Jure Galić</dc:creator>
  <cp:lastModifiedBy>David</cp:lastModifiedBy>
  <cp:lastPrinted>2024-12-11T07:44:44Z</cp:lastPrinted>
  <dcterms:created xsi:type="dcterms:W3CDTF">2015-06-05T18:17:20Z</dcterms:created>
  <dcterms:modified xsi:type="dcterms:W3CDTF">2025-12-15T11:28:29Z</dcterms:modified>
</cp:coreProperties>
</file>